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wells\OneDrive - Lifespan\ANNIE'S DOCS\2020 REPORTING\GRANT applications\ARPA 2022\FOR UPLOAD\"/>
    </mc:Choice>
  </mc:AlternateContent>
  <xr:revisionPtr revIDLastSave="0" documentId="13_ncr:1_{520BD9CB-654A-48D3-B32B-C1B571D8896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Budget Proposal" sheetId="5" r:id="rId1"/>
    <sheet name="ARPA Budget Detail" sheetId="6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1" i="6" l="1"/>
  <c r="B13" i="6"/>
  <c r="C40" i="5" l="1"/>
  <c r="C21" i="5"/>
  <c r="C42" i="5" l="1"/>
  <c r="B40" i="5"/>
  <c r="B21" i="5"/>
  <c r="B42" i="5" l="1"/>
</calcChain>
</file>

<file path=xl/sharedStrings.xml><?xml version="1.0" encoding="utf-8"?>
<sst xmlns="http://schemas.openxmlformats.org/spreadsheetml/2006/main" count="58" uniqueCount="57">
  <si>
    <t>Total Personnel Costs:</t>
  </si>
  <si>
    <t>Other Than Personnel Services Costs</t>
  </si>
  <si>
    <t>Total Other Than Personnel Services Costs:</t>
  </si>
  <si>
    <t>Total Project Cost:</t>
  </si>
  <si>
    <t xml:space="preserve">Organization Name: </t>
  </si>
  <si>
    <t xml:space="preserve">Fringe Benefits </t>
  </si>
  <si>
    <t>Bring Monroe Back - Monroe County ARPA Budget Proposal</t>
  </si>
  <si>
    <t xml:space="preserve">Personnel Costs                                                                                                       List Each Employee Name, Title/Position </t>
  </si>
  <si>
    <t>Proposed Expenditures for Year 1 (2023)</t>
  </si>
  <si>
    <t>Proposed Expenditures for years 1-4 (2023-2026)</t>
  </si>
  <si>
    <t>Lifespan of Greater Rochester Inc.</t>
  </si>
  <si>
    <t>Regina Grooms, Social Work Care Manager, (1) full time equivalent</t>
  </si>
  <si>
    <t>Melody Wilson, Social Work Care Manager, (.50) full time equivalent</t>
  </si>
  <si>
    <t>Melanie Jones, LPN Healthcare Coordinator, (1) full time equivalent</t>
  </si>
  <si>
    <t>Shonda Mahone, LPN Healthcare Coordinator, (.50) full time equivalent</t>
  </si>
  <si>
    <t>Contractual / Outreach material design and printing - Panther Graphics (WMBE)</t>
  </si>
  <si>
    <t xml:space="preserve">Office Supply from Intivity (WMBE) </t>
  </si>
  <si>
    <t>Postage</t>
  </si>
  <si>
    <t>Staff travel to medical appointments and home visits</t>
  </si>
  <si>
    <t>Telephone</t>
  </si>
  <si>
    <t>PeerPlace care management data base annual fees</t>
  </si>
  <si>
    <t>Telephone - annual costs</t>
  </si>
  <si>
    <t>Admin at 16.3%</t>
  </si>
  <si>
    <t>Community Care Connections ARPA Budget</t>
  </si>
  <si>
    <t>Expense</t>
  </si>
  <si>
    <t>NOTES</t>
  </si>
  <si>
    <t>Salaries *</t>
  </si>
  <si>
    <t xml:space="preserve">3 FTE </t>
  </si>
  <si>
    <t>Fringe at 26%</t>
  </si>
  <si>
    <t>Contractual/Outreach material design and printing</t>
  </si>
  <si>
    <t>Office Supplies</t>
  </si>
  <si>
    <t>Travel</t>
  </si>
  <si>
    <t>200 miles / mo @.585 per mile x 3 FTE staff x 12 mos.</t>
  </si>
  <si>
    <t xml:space="preserve">480 /yr cell phone @ 3 FTE staff </t>
  </si>
  <si>
    <t>Peerplace</t>
  </si>
  <si>
    <t>330 / yr @ 3 FTE staff</t>
  </si>
  <si>
    <t xml:space="preserve">Insurance/Rent/HLP/Building Maint. </t>
  </si>
  <si>
    <t>Admin-16.30 %</t>
  </si>
  <si>
    <t xml:space="preserve">Total </t>
  </si>
  <si>
    <t>* Budgeted Salary Detail</t>
  </si>
  <si>
    <t>CCC Role</t>
  </si>
  <si>
    <t>Social Work Care Manager - 100% 37.5 hrs/wk</t>
  </si>
  <si>
    <t>Social Work CM (1) FTE</t>
  </si>
  <si>
    <t>Social Work Care Manager - 50% 18.75 hrs/wk</t>
  </si>
  <si>
    <t>Social Work CM (.5) FTE</t>
  </si>
  <si>
    <t>LPN Healthcare Coordinator 100% - 37.5 hrs/wk</t>
  </si>
  <si>
    <t>LPN Healthcare Coordination (1) FTE</t>
  </si>
  <si>
    <t xml:space="preserve">LPN Healthcare Coordinator 50%% - 18.75 hrs/wk </t>
  </si>
  <si>
    <t>LPN Healthcare Coordination (.5) FTE</t>
  </si>
  <si>
    <t>Total Salaries</t>
  </si>
  <si>
    <t>WMBE - Panther Graphics (12% of contract total)</t>
  </si>
  <si>
    <t>WMBE - Intivity (14% of contract total)</t>
  </si>
  <si>
    <t>WMBE Contract Total</t>
  </si>
  <si>
    <t>% allocated to this project</t>
  </si>
  <si>
    <t>3 staff  x 90 sq. ft. (office + prorated common space)x $ $14.80/sq. ft./yr.= 3996 (12% of contract total)</t>
  </si>
  <si>
    <t>Insurance / Rent / HLP / Building Maintenance (Midnight Janitorial - WMBE)</t>
  </si>
  <si>
    <t>WMBE - Midnight Janitorial - Occupancy: $14.80 sq .ft./yr. incl. rent/utilities/cleaning/ins.: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</si>
</sst>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22">
    <font>
      <sz val="10"/>
      <color rgb="FF00000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2"/>
      <color theme="1"/>
      <name val="Calibri"/>
      <family val="2"/>
    </font>
    <font>
      <sz val="11"/>
      <color theme="1"/>
      <name val="Calibri"/>
      <family val="2"/>
    </font>
    <font>
      <b/>
      <sz val="10"/>
      <color theme="1"/>
      <name val="Calibri"/>
      <family val="2"/>
    </font>
    <font>
      <b/>
      <sz val="10"/>
      <color rgb="FF000000"/>
      <name val="Calibri"/>
      <family val="2"/>
    </font>
    <font>
      <b/>
      <sz val="10"/>
      <color rgb="FF000000"/>
      <name val="Calibri, Arial"/>
    </font>
    <font>
      <sz val="10"/>
      <color rgb="FF000000"/>
      <name val="Calibri"/>
      <family val="2"/>
    </font>
    <font>
      <sz val="10"/>
      <color theme="1"/>
      <name val="Calibri"/>
      <family val="2"/>
    </font>
    <font>
      <i/>
      <sz val="10"/>
      <color theme="1"/>
      <name val="Calibri"/>
      <family val="2"/>
    </font>
    <font>
      <b/>
      <sz val="18"/>
      <color rgb="FF000000"/>
      <name val="Calibri"/>
      <family val="2"/>
    </font>
    <font>
      <b/>
      <sz val="14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E2EFDA"/>
        <bgColor indexed="64"/>
      </patternFill>
    </fill>
  </fills>
  <borders count="2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2" borderId="2" xfId="0" applyFont="1" applyFill="1" applyBorder="1" applyAlignment="1">
      <alignment vertical="center"/>
    </xf>
    <xf numFmtId="164" fontId="4" fillId="0" borderId="0" xfId="0" applyNumberFormat="1" applyFont="1" applyAlignment="1">
      <alignment vertical="center"/>
    </xf>
    <xf numFmtId="0" fontId="0" fillId="0" borderId="0" xfId="0"/>
    <xf numFmtId="0" fontId="4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 wrapText="1"/>
    </xf>
    <xf numFmtId="0" fontId="1" fillId="0" borderId="0" xfId="0" applyFont="1" applyBorder="1" applyAlignment="1"/>
    <xf numFmtId="0" fontId="0" fillId="0" borderId="0" xfId="0" applyBorder="1" applyAlignment="1"/>
    <xf numFmtId="42" fontId="6" fillId="0" borderId="1" xfId="0" applyNumberFormat="1" applyFont="1" applyBorder="1" applyAlignment="1">
      <alignment horizontal="right" vertical="center"/>
    </xf>
    <xf numFmtId="164" fontId="4" fillId="2" borderId="1" xfId="0" applyNumberFormat="1" applyFont="1" applyFill="1" applyBorder="1" applyAlignment="1">
      <alignment vertical="center"/>
    </xf>
    <xf numFmtId="164" fontId="6" fillId="0" borderId="1" xfId="0" applyNumberFormat="1" applyFont="1" applyBorder="1" applyAlignment="1">
      <alignment horizontal="right" vertical="center"/>
    </xf>
    <xf numFmtId="0" fontId="4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 wrapText="1"/>
    </xf>
    <xf numFmtId="42" fontId="8" fillId="0" borderId="0" xfId="0" applyNumberFormat="1" applyFont="1" applyFill="1" applyBorder="1" applyAlignment="1">
      <alignment horizontal="right" vertical="center"/>
    </xf>
    <xf numFmtId="164" fontId="4" fillId="0" borderId="0" xfId="0" applyNumberFormat="1" applyFont="1" applyFill="1" applyBorder="1" applyAlignment="1">
      <alignment vertical="center"/>
    </xf>
    <xf numFmtId="164" fontId="8" fillId="0" borderId="0" xfId="0" applyNumberFormat="1" applyFont="1" applyFill="1" applyBorder="1" applyAlignment="1">
      <alignment horizontal="right" vertical="center"/>
    </xf>
    <xf numFmtId="164" fontId="6" fillId="0" borderId="0" xfId="0" applyNumberFormat="1" applyFont="1" applyFill="1" applyBorder="1" applyAlignment="1">
      <alignment horizontal="right" vertical="center"/>
    </xf>
    <xf numFmtId="0" fontId="1" fillId="0" borderId="0" xfId="0" applyFont="1" applyFill="1" applyBorder="1" applyAlignment="1"/>
    <xf numFmtId="0" fontId="7" fillId="0" borderId="4" xfId="0" applyFont="1" applyBorder="1" applyAlignment="1">
      <alignment horizontal="center" vertical="center" wrapText="1"/>
    </xf>
    <xf numFmtId="42" fontId="6" fillId="0" borderId="3" xfId="0" applyNumberFormat="1" applyFont="1" applyFill="1" applyBorder="1" applyAlignment="1">
      <alignment horizontal="right" vertical="center"/>
    </xf>
    <xf numFmtId="164" fontId="4" fillId="2" borderId="5" xfId="0" applyNumberFormat="1" applyFont="1" applyFill="1" applyBorder="1" applyAlignment="1">
      <alignment vertical="center"/>
    </xf>
    <xf numFmtId="164" fontId="6" fillId="0" borderId="3" xfId="0" applyNumberFormat="1" applyFont="1" applyFill="1" applyBorder="1" applyAlignment="1">
      <alignment horizontal="right" vertical="center"/>
    </xf>
    <xf numFmtId="0" fontId="2" fillId="0" borderId="0" xfId="0" applyFont="1" applyBorder="1" applyAlignment="1">
      <alignment vertical="center"/>
    </xf>
    <xf numFmtId="0" fontId="5" fillId="4" borderId="2" xfId="0" applyFont="1" applyFill="1" applyBorder="1" applyAlignment="1">
      <alignment vertical="center"/>
    </xf>
    <xf numFmtId="42" fontId="6" fillId="4" borderId="1" xfId="0" applyNumberFormat="1" applyFont="1" applyFill="1" applyBorder="1" applyAlignment="1">
      <alignment horizontal="right" vertical="center"/>
    </xf>
    <xf numFmtId="42" fontId="6" fillId="4" borderId="0" xfId="0" applyNumberFormat="1" applyFont="1" applyFill="1" applyBorder="1" applyAlignment="1">
      <alignment horizontal="right" vertical="center"/>
    </xf>
    <xf numFmtId="0" fontId="9" fillId="3" borderId="2" xfId="0" applyFont="1" applyFill="1" applyBorder="1" applyAlignment="1" applyProtection="1">
      <alignment vertical="center"/>
      <protection locked="0"/>
    </xf>
    <xf numFmtId="44" fontId="8" fillId="3" borderId="1" xfId="0" applyNumberFormat="1" applyFont="1" applyFill="1" applyBorder="1" applyAlignment="1" applyProtection="1">
      <alignment horizontal="right" vertical="center"/>
      <protection locked="0"/>
    </xf>
    <xf numFmtId="44" fontId="8" fillId="3" borderId="3" xfId="0" applyNumberFormat="1" applyFont="1" applyFill="1" applyBorder="1" applyAlignment="1" applyProtection="1">
      <alignment horizontal="right" vertical="center"/>
      <protection locked="0"/>
    </xf>
    <xf numFmtId="44" fontId="4" fillId="3" borderId="1" xfId="0" applyNumberFormat="1" applyFont="1" applyFill="1" applyBorder="1" applyAlignment="1" applyProtection="1">
      <alignment vertical="center"/>
      <protection locked="0"/>
    </xf>
    <xf numFmtId="44" fontId="4" fillId="3" borderId="3" xfId="0" applyNumberFormat="1" applyFont="1" applyFill="1" applyBorder="1" applyAlignment="1" applyProtection="1">
      <alignment vertical="center"/>
      <protection locked="0"/>
    </xf>
    <xf numFmtId="164" fontId="8" fillId="3" borderId="1" xfId="0" applyNumberFormat="1" applyFont="1" applyFill="1" applyBorder="1" applyAlignment="1" applyProtection="1">
      <alignment horizontal="right" vertical="center"/>
      <protection locked="0"/>
    </xf>
    <xf numFmtId="164" fontId="4" fillId="3" borderId="1" xfId="0" applyNumberFormat="1" applyFont="1" applyFill="1" applyBorder="1" applyAlignment="1" applyProtection="1">
      <alignment vertical="center"/>
      <protection locked="0"/>
    </xf>
    <xf numFmtId="0" fontId="10" fillId="0" borderId="2" xfId="0" applyFont="1" applyBorder="1" applyAlignment="1">
      <alignment vertical="center"/>
    </xf>
    <xf numFmtId="0" fontId="7" fillId="0" borderId="4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top" wrapText="1"/>
    </xf>
    <xf numFmtId="0" fontId="9" fillId="3" borderId="2" xfId="0" applyFont="1" applyFill="1" applyBorder="1" applyAlignment="1" applyProtection="1">
      <alignment vertical="center" wrapText="1"/>
      <protection locked="0"/>
    </xf>
    <xf numFmtId="0" fontId="12" fillId="0" borderId="15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/>
    </xf>
    <xf numFmtId="0" fontId="14" fillId="5" borderId="17" xfId="0" applyFont="1" applyFill="1" applyBorder="1" applyAlignment="1">
      <alignment vertical="center" wrapText="1"/>
    </xf>
    <xf numFmtId="4" fontId="14" fillId="5" borderId="18" xfId="0" applyNumberFormat="1" applyFont="1" applyFill="1" applyBorder="1" applyAlignment="1">
      <alignment horizontal="right" vertical="center"/>
    </xf>
    <xf numFmtId="0" fontId="14" fillId="0" borderId="17" xfId="0" applyFont="1" applyBorder="1" applyAlignment="1">
      <alignment vertical="center" wrapText="1"/>
    </xf>
    <xf numFmtId="4" fontId="14" fillId="0" borderId="18" xfId="0" applyNumberFormat="1" applyFont="1" applyBorder="1" applyAlignment="1">
      <alignment horizontal="right" vertical="center"/>
    </xf>
    <xf numFmtId="0" fontId="14" fillId="0" borderId="18" xfId="0" applyFont="1" applyBorder="1" applyAlignment="1">
      <alignment horizontal="right" vertical="center"/>
    </xf>
    <xf numFmtId="0" fontId="13" fillId="0" borderId="17" xfId="0" applyFont="1" applyBorder="1" applyAlignment="1">
      <alignment vertical="center" wrapText="1"/>
    </xf>
    <xf numFmtId="4" fontId="13" fillId="0" borderId="18" xfId="0" applyNumberFormat="1" applyFont="1" applyBorder="1" applyAlignment="1">
      <alignment horizontal="right" vertical="center"/>
    </xf>
    <xf numFmtId="0" fontId="13" fillId="0" borderId="0" xfId="0" applyFont="1" applyAlignment="1">
      <alignment vertical="center" wrapText="1"/>
    </xf>
    <xf numFmtId="4" fontId="13" fillId="0" borderId="0" xfId="0" applyNumberFormat="1" applyFont="1" applyAlignment="1">
      <alignment horizontal="right" vertical="center"/>
    </xf>
    <xf numFmtId="0" fontId="15" fillId="0" borderId="0" xfId="0" applyFont="1" applyAlignment="1">
      <alignment vertical="center"/>
    </xf>
    <xf numFmtId="0" fontId="0" fillId="0" borderId="0" xfId="0" applyAlignment="1">
      <alignment wrapText="1"/>
    </xf>
    <xf numFmtId="0" fontId="13" fillId="5" borderId="20" xfId="0" applyFont="1" applyFill="1" applyBorder="1" applyAlignment="1">
      <alignment horizontal="center" vertical="center" wrapText="1"/>
    </xf>
    <xf numFmtId="0" fontId="15" fillId="5" borderId="21" xfId="0" applyFont="1" applyFill="1" applyBorder="1" applyAlignment="1">
      <alignment horizontal="center" vertical="center"/>
    </xf>
    <xf numFmtId="0" fontId="16" fillId="0" borderId="22" xfId="0" applyFont="1" applyBorder="1" applyAlignment="1">
      <alignment horizontal="center" wrapText="1"/>
    </xf>
    <xf numFmtId="0" fontId="0" fillId="0" borderId="17" xfId="0" applyBorder="1" applyAlignment="1">
      <alignment vertical="center" wrapText="1"/>
    </xf>
    <xf numFmtId="4" fontId="15" fillId="0" borderId="18" xfId="0" applyNumberFormat="1" applyFont="1" applyBorder="1" applyAlignment="1">
      <alignment vertical="center"/>
    </xf>
    <xf numFmtId="0" fontId="17" fillId="0" borderId="20" xfId="0" applyFont="1" applyBorder="1" applyAlignment="1">
      <alignment wrapText="1"/>
    </xf>
    <xf numFmtId="0" fontId="18" fillId="0" borderId="17" xfId="0" applyFont="1" applyBorder="1" applyAlignment="1">
      <alignment vertical="center" wrapText="1"/>
    </xf>
    <xf numFmtId="4" fontId="18" fillId="0" borderId="18" xfId="0" applyNumberFormat="1" applyFont="1" applyBorder="1" applyAlignment="1">
      <alignment vertical="center"/>
    </xf>
    <xf numFmtId="0" fontId="16" fillId="0" borderId="0" xfId="0" applyFont="1" applyAlignment="1">
      <alignment horizontal="center" wrapText="1"/>
    </xf>
    <xf numFmtId="0" fontId="16" fillId="0" borderId="0" xfId="0" applyFont="1" applyAlignment="1">
      <alignment horizontal="center"/>
    </xf>
    <xf numFmtId="0" fontId="16" fillId="0" borderId="0" xfId="0" applyFont="1"/>
    <xf numFmtId="0" fontId="17" fillId="0" borderId="0" xfId="0" applyFont="1" applyAlignment="1">
      <alignment horizontal="left" wrapText="1"/>
    </xf>
    <xf numFmtId="2" fontId="17" fillId="0" borderId="0" xfId="0" applyNumberFormat="1" applyFont="1"/>
    <xf numFmtId="0" fontId="17" fillId="0" borderId="0" xfId="0" applyFont="1"/>
    <xf numFmtId="2" fontId="19" fillId="0" borderId="0" xfId="0" applyNumberFormat="1" applyFont="1"/>
    <xf numFmtId="0" fontId="20" fillId="0" borderId="0" xfId="0" applyFont="1" applyAlignment="1">
      <alignment horizontal="left" wrapText="1"/>
    </xf>
    <xf numFmtId="2" fontId="20" fillId="0" borderId="0" xfId="0" applyNumberFormat="1" applyFont="1"/>
    <xf numFmtId="4" fontId="17" fillId="0" borderId="0" xfId="0" applyNumberFormat="1" applyFont="1"/>
    <xf numFmtId="4" fontId="16" fillId="0" borderId="0" xfId="0" applyNumberFormat="1" applyFont="1"/>
    <xf numFmtId="3" fontId="17" fillId="0" borderId="0" xfId="0" applyNumberFormat="1" applyFont="1"/>
    <xf numFmtId="0" fontId="21" fillId="0" borderId="0" xfId="0" applyFont="1" applyAlignment="1">
      <alignment horizontal="left" wrapText="1"/>
    </xf>
    <xf numFmtId="4" fontId="21" fillId="0" borderId="0" xfId="0" applyNumberFormat="1" applyFont="1"/>
    <xf numFmtId="0" fontId="0" fillId="0" borderId="0" xfId="0" applyAlignment="1">
      <alignment horizontal="left" wrapText="1"/>
    </xf>
    <xf numFmtId="39" fontId="0" fillId="0" borderId="0" xfId="0" applyNumberFormat="1"/>
    <xf numFmtId="4" fontId="0" fillId="0" borderId="0" xfId="0" applyNumberFormat="1"/>
    <xf numFmtId="0" fontId="13" fillId="0" borderId="23" xfId="0" applyFont="1" applyBorder="1" applyAlignment="1">
      <alignment vertical="center"/>
    </xf>
    <xf numFmtId="0" fontId="15" fillId="0" borderId="24" xfId="0" applyFont="1" applyBorder="1" applyAlignment="1">
      <alignment vertical="center" wrapText="1"/>
    </xf>
    <xf numFmtId="0" fontId="15" fillId="0" borderId="24" xfId="0" applyFont="1" applyBorder="1" applyAlignment="1">
      <alignment vertical="center"/>
    </xf>
    <xf numFmtId="0" fontId="15" fillId="0" borderId="0" xfId="0" applyFont="1" applyBorder="1" applyAlignment="1">
      <alignment vertical="center" wrapText="1"/>
    </xf>
    <xf numFmtId="0" fontId="0" fillId="0" borderId="15" xfId="0" applyBorder="1" applyAlignment="1">
      <alignment wrapText="1"/>
    </xf>
    <xf numFmtId="0" fontId="0" fillId="0" borderId="25" xfId="0" applyBorder="1"/>
    <xf numFmtId="0" fontId="0" fillId="0" borderId="20" xfId="0" applyBorder="1"/>
    <xf numFmtId="9" fontId="0" fillId="0" borderId="20" xfId="0" applyNumberFormat="1" applyBorder="1"/>
    <xf numFmtId="3" fontId="0" fillId="0" borderId="20" xfId="0" applyNumberFormat="1" applyBorder="1"/>
    <xf numFmtId="0" fontId="4" fillId="3" borderId="12" xfId="0" applyFont="1" applyFill="1" applyBorder="1" applyAlignment="1" applyProtection="1">
      <alignment horizontal="center" vertical="center"/>
      <protection locked="0"/>
    </xf>
    <xf numFmtId="0" fontId="4" fillId="3" borderId="13" xfId="0" applyFont="1" applyFill="1" applyBorder="1" applyAlignment="1" applyProtection="1">
      <alignment horizontal="center" vertical="center"/>
      <protection locked="0"/>
    </xf>
    <xf numFmtId="0" fontId="4" fillId="3" borderId="14" xfId="0" applyFont="1" applyFill="1" applyBorder="1" applyAlignment="1" applyProtection="1">
      <alignment horizontal="center" vertical="center"/>
      <protection locked="0"/>
    </xf>
    <xf numFmtId="0" fontId="11" fillId="0" borderId="6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3" fillId="0" borderId="9" xfId="0" applyFont="1" applyFill="1" applyBorder="1" applyAlignment="1">
      <alignment vertical="center"/>
    </xf>
    <xf numFmtId="0" fontId="3" fillId="0" borderId="10" xfId="0" applyFont="1" applyFill="1" applyBorder="1" applyAlignment="1">
      <alignment vertical="center"/>
    </xf>
    <xf numFmtId="0" fontId="3" fillId="0" borderId="11" xfId="0" applyFont="1" applyFill="1" applyBorder="1" applyAlignment="1">
      <alignment vertical="center"/>
    </xf>
    <xf numFmtId="0" fontId="14" fillId="0" borderId="19" xfId="0" applyFont="1" applyBorder="1" applyAlignment="1">
      <alignment vertical="center" wrapText="1"/>
    </xf>
    <xf numFmtId="0" fontId="14" fillId="0" borderId="17" xfId="0" applyFont="1" applyBorder="1" applyAlignment="1">
      <alignment vertical="center" wrapText="1"/>
    </xf>
    <xf numFmtId="4" fontId="14" fillId="0" borderId="19" xfId="0" applyNumberFormat="1" applyFont="1" applyBorder="1" applyAlignment="1">
      <alignment horizontal="right" vertical="center"/>
    </xf>
    <xf numFmtId="4" fontId="14" fillId="0" borderId="17" xfId="0" applyNumberFormat="1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2"/>
  <sheetViews>
    <sheetView tabSelected="1" zoomScale="130" zoomScaleNormal="130" workbookViewId="0">
      <selection activeCell="D25" sqref="D25"/>
    </sheetView>
  </sheetViews>
  <sheetFormatPr defaultColWidth="14.44140625" defaultRowHeight="13.2"/>
  <cols>
    <col min="1" max="1" width="58.33203125" style="5" customWidth="1"/>
    <col min="2" max="2" width="17.5546875" style="5" customWidth="1"/>
    <col min="3" max="3" width="19.44140625" style="5" customWidth="1"/>
    <col min="4" max="4" width="29.33203125" style="5" customWidth="1"/>
    <col min="5" max="16384" width="14.44140625" style="5"/>
  </cols>
  <sheetData>
    <row r="1" spans="1:26" ht="38.25" customHeight="1">
      <c r="A1" s="90" t="s">
        <v>6</v>
      </c>
      <c r="B1" s="91"/>
      <c r="C1" s="92"/>
      <c r="D1" s="20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.75" customHeight="1">
      <c r="A2" s="93" t="s">
        <v>4</v>
      </c>
      <c r="B2" s="94"/>
      <c r="C2" s="95"/>
      <c r="D2" s="20"/>
      <c r="E2" s="25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75" customHeight="1">
      <c r="A3" s="87" t="s">
        <v>10</v>
      </c>
      <c r="B3" s="88"/>
      <c r="C3" s="89"/>
      <c r="D3" s="14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52.8">
      <c r="A4" s="21" t="s">
        <v>7</v>
      </c>
      <c r="B4" s="37" t="s">
        <v>8</v>
      </c>
      <c r="C4" s="38" t="s">
        <v>9</v>
      </c>
      <c r="D4" s="15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.75" customHeight="1">
      <c r="A5" s="29" t="s">
        <v>11</v>
      </c>
      <c r="B5" s="30">
        <v>41925</v>
      </c>
      <c r="C5" s="31">
        <v>167700</v>
      </c>
      <c r="D5" s="16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.75" customHeight="1">
      <c r="A6" s="29" t="s">
        <v>12</v>
      </c>
      <c r="B6" s="30">
        <v>20963</v>
      </c>
      <c r="C6" s="31">
        <v>83852</v>
      </c>
      <c r="D6" s="16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.75" customHeight="1">
      <c r="A7" s="29" t="s">
        <v>13</v>
      </c>
      <c r="B7" s="30">
        <v>42978</v>
      </c>
      <c r="C7" s="31">
        <v>171912</v>
      </c>
      <c r="D7" s="16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75" customHeight="1">
      <c r="A8" s="29" t="s">
        <v>14</v>
      </c>
      <c r="B8" s="30">
        <v>21489</v>
      </c>
      <c r="C8" s="31">
        <v>85956</v>
      </c>
      <c r="D8" s="16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.75" customHeight="1">
      <c r="A9" s="29"/>
      <c r="B9" s="32"/>
      <c r="C9" s="33"/>
      <c r="D9" s="16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customHeight="1">
      <c r="A10" s="29"/>
      <c r="B10" s="32"/>
      <c r="C10" s="33"/>
      <c r="D10" s="16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75" customHeight="1">
      <c r="A11" s="29"/>
      <c r="B11" s="32"/>
      <c r="C11" s="33"/>
      <c r="D11" s="16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.75" customHeight="1">
      <c r="A12" s="29"/>
      <c r="B12" s="32"/>
      <c r="C12" s="33"/>
      <c r="D12" s="16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.75" customHeight="1">
      <c r="A13" s="29"/>
      <c r="B13" s="32"/>
      <c r="C13" s="33"/>
      <c r="D13" s="16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.75" customHeight="1">
      <c r="A14" s="29"/>
      <c r="B14" s="32"/>
      <c r="C14" s="33"/>
      <c r="D14" s="16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.75" customHeight="1">
      <c r="A15" s="29"/>
      <c r="B15" s="32"/>
      <c r="C15" s="33"/>
      <c r="D15" s="16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customHeight="1">
      <c r="A16" s="29"/>
      <c r="B16" s="32"/>
      <c r="C16" s="33"/>
      <c r="D16" s="16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customHeight="1">
      <c r="A17" s="29"/>
      <c r="B17" s="32"/>
      <c r="C17" s="33"/>
      <c r="D17" s="16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customHeight="1">
      <c r="A18" s="29"/>
      <c r="B18" s="32"/>
      <c r="C18" s="33"/>
      <c r="D18" s="16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customHeight="1">
      <c r="A19" s="29"/>
      <c r="B19" s="32"/>
      <c r="C19" s="33"/>
      <c r="D19" s="16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customHeight="1">
      <c r="A20" s="36" t="s">
        <v>5</v>
      </c>
      <c r="B20" s="32">
        <v>33112</v>
      </c>
      <c r="C20" s="33">
        <v>132448</v>
      </c>
      <c r="D20" s="16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>
      <c r="A21" s="36" t="s">
        <v>0</v>
      </c>
      <c r="B21" s="11">
        <f>SUM(B5:B20)</f>
        <v>160467</v>
      </c>
      <c r="C21" s="22">
        <f>SUM(C5:C20)</f>
        <v>641868</v>
      </c>
      <c r="D21" s="16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>
      <c r="A22" s="26"/>
      <c r="B22" s="27"/>
      <c r="C22" s="28"/>
      <c r="D22" s="16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>
      <c r="A23" s="3"/>
      <c r="B23" s="12"/>
      <c r="C23" s="12"/>
      <c r="D23" s="17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>
      <c r="A24" s="21" t="s">
        <v>1</v>
      </c>
      <c r="B24" s="12"/>
      <c r="C24" s="23"/>
      <c r="D24" s="17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28.2" customHeight="1">
      <c r="A25" s="39" t="s">
        <v>15</v>
      </c>
      <c r="B25" s="34">
        <v>475</v>
      </c>
      <c r="C25" s="34">
        <v>1900</v>
      </c>
      <c r="D25" s="18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>
      <c r="A26" s="29" t="s">
        <v>16</v>
      </c>
      <c r="B26" s="35">
        <v>370</v>
      </c>
      <c r="C26" s="34">
        <v>1480</v>
      </c>
      <c r="D26" s="18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>
      <c r="A27" s="29" t="s">
        <v>17</v>
      </c>
      <c r="B27" s="34">
        <v>19</v>
      </c>
      <c r="C27" s="34">
        <v>76</v>
      </c>
      <c r="D27" s="18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>
      <c r="A28" s="29" t="s">
        <v>18</v>
      </c>
      <c r="B28" s="34">
        <v>4212</v>
      </c>
      <c r="C28" s="34">
        <v>16848</v>
      </c>
      <c r="D28" s="18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>
      <c r="A29" s="29" t="s">
        <v>21</v>
      </c>
      <c r="B29" s="34">
        <v>1440</v>
      </c>
      <c r="C29" s="34">
        <v>5760</v>
      </c>
      <c r="D29" s="18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>
      <c r="A30" s="29" t="s">
        <v>20</v>
      </c>
      <c r="B30" s="34">
        <v>990</v>
      </c>
      <c r="C30" s="34">
        <v>3960</v>
      </c>
      <c r="D30" s="18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27.6" customHeight="1">
      <c r="A31" s="39" t="s">
        <v>55</v>
      </c>
      <c r="B31" s="34">
        <v>3996</v>
      </c>
      <c r="C31" s="34">
        <v>15984</v>
      </c>
      <c r="D31" s="18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>
      <c r="A32" s="29" t="s">
        <v>22</v>
      </c>
      <c r="B32" s="35">
        <v>28031</v>
      </c>
      <c r="C32" s="34">
        <v>112124</v>
      </c>
      <c r="D32" s="18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>
      <c r="A33" s="29"/>
      <c r="B33" s="35"/>
      <c r="C33" s="34"/>
      <c r="D33" s="18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>
      <c r="A34" s="29"/>
      <c r="B34" s="34"/>
      <c r="C34" s="34"/>
      <c r="D34" s="18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>
      <c r="A35" s="29"/>
      <c r="B35" s="34"/>
      <c r="C35" s="34"/>
      <c r="D35" s="18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>
      <c r="A36" s="29"/>
      <c r="B36" s="34"/>
      <c r="C36" s="34"/>
      <c r="D36" s="18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>
      <c r="A37" s="29"/>
      <c r="B37" s="34"/>
      <c r="C37" s="34"/>
      <c r="D37" s="18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>
      <c r="A38" s="29"/>
      <c r="B38" s="34"/>
      <c r="C38" s="34"/>
      <c r="D38" s="18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>
      <c r="A39" s="29"/>
      <c r="B39" s="34"/>
      <c r="C39" s="34"/>
      <c r="D39" s="18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3.8">
      <c r="A40" s="36" t="s">
        <v>2</v>
      </c>
      <c r="B40" s="13">
        <f>SUM(B25:B39)</f>
        <v>39533</v>
      </c>
      <c r="C40" s="24">
        <f>SUM(C25:C39)</f>
        <v>158132</v>
      </c>
      <c r="D40" s="18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4.4">
      <c r="A41" s="3"/>
      <c r="B41" s="12"/>
      <c r="C41" s="23"/>
      <c r="D41" s="17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3.8">
      <c r="A42" s="36" t="s">
        <v>3</v>
      </c>
      <c r="B42" s="13">
        <f>SUM(B21+B40)</f>
        <v>200000</v>
      </c>
      <c r="C42" s="24">
        <f>C21+C40</f>
        <v>800000</v>
      </c>
      <c r="D42" s="19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4.4">
      <c r="A43" s="2"/>
      <c r="B43" s="4"/>
      <c r="C43" s="4"/>
      <c r="D43" s="4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3.8">
      <c r="A44" s="8"/>
      <c r="B44" s="9"/>
      <c r="C44" s="9"/>
      <c r="D44" s="9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>
      <c r="A45" s="9"/>
      <c r="B45" s="10"/>
      <c r="C45" s="10"/>
      <c r="D45" s="9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>
      <c r="A46" s="9"/>
      <c r="B46" s="9"/>
      <c r="C46" s="9"/>
      <c r="D46" s="9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4.4">
      <c r="A47" s="6"/>
      <c r="B47" s="6"/>
      <c r="C47" s="6"/>
      <c r="D47" s="6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4.4">
      <c r="A48" s="7"/>
      <c r="B48" s="6"/>
      <c r="C48" s="9"/>
      <c r="D48" s="9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4.4">
      <c r="A49" s="6"/>
      <c r="B49" s="6"/>
      <c r="C49" s="6"/>
      <c r="D49" s="6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4.4">
      <c r="A50" s="7"/>
      <c r="B50" s="6"/>
      <c r="C50" s="6"/>
      <c r="D50" s="6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4.4">
      <c r="A51" s="6"/>
      <c r="B51" s="6"/>
      <c r="C51" s="6"/>
      <c r="D51" s="6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3.8">
      <c r="A52" s="8"/>
      <c r="B52" s="9"/>
      <c r="C52" s="9"/>
      <c r="D52" s="9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>
      <c r="A53" s="9"/>
      <c r="B53" s="10"/>
      <c r="C53" s="10"/>
      <c r="D53" s="9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>
      <c r="A54" s="9"/>
      <c r="B54" s="9"/>
      <c r="C54" s="9"/>
      <c r="D54" s="9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4.4">
      <c r="A55" s="6"/>
      <c r="B55" s="6"/>
      <c r="C55" s="6"/>
      <c r="D55" s="6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4.4">
      <c r="A56" s="7"/>
      <c r="B56" s="6"/>
      <c r="C56" s="9"/>
      <c r="D56" s="9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4.4">
      <c r="A57" s="6"/>
      <c r="B57" s="6"/>
      <c r="C57" s="6"/>
      <c r="D57" s="6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4.4">
      <c r="A58" s="7"/>
      <c r="B58" s="6"/>
      <c r="C58" s="6"/>
      <c r="D58" s="6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4.4">
      <c r="A59" s="2"/>
      <c r="B59" s="2"/>
      <c r="C59" s="2"/>
      <c r="D59" s="2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4.4">
      <c r="A60" s="2"/>
      <c r="B60" s="2"/>
      <c r="C60" s="2"/>
      <c r="D60" s="2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4.4">
      <c r="A61" s="2"/>
      <c r="B61" s="2"/>
      <c r="C61" s="2"/>
      <c r="D61" s="2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</sheetData>
  <sheetProtection algorithmName="SHA-512" hashValue="FogOmnJzMT9Xkc6f6EgMLQBhHRvY4i3Z5Y5njlRU0lAdY4FM+5X3KVuT1lorYldwnzp0QVpe8UgH3kqhEVIx8g==" saltValue="r6qGtU7NcIfn5ERUFKIvqA==" spinCount="100000" sheet="1" objects="1" scenarios="1" formatCells="0" formatColumns="0" formatRows="0" insertColumns="0" insertRows="0" deleteRows="0" sort="0"/>
  <mergeCells count="3">
    <mergeCell ref="A3:C3"/>
    <mergeCell ref="A1:C1"/>
    <mergeCell ref="A2:C2"/>
  </mergeCells>
  <pageMargins left="0.7" right="0.7" top="0.75" bottom="0.75" header="0.3" footer="0.3"/>
  <pageSetup scale="9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2D7D87-6183-46E5-8FF7-E651D541DFED}">
  <dimension ref="A1:E43"/>
  <sheetViews>
    <sheetView topLeftCell="A4" workbookViewId="0">
      <selection activeCell="F19" sqref="F19"/>
    </sheetView>
  </sheetViews>
  <sheetFormatPr defaultRowHeight="13.2"/>
  <cols>
    <col min="1" max="1" width="38.6640625" style="52" customWidth="1"/>
    <col min="2" max="2" width="17" style="5" customWidth="1"/>
    <col min="3" max="3" width="44.44140625" style="5" customWidth="1"/>
    <col min="4" max="4" width="10.44140625" style="5" customWidth="1"/>
    <col min="5" max="16384" width="8.88671875" style="5"/>
  </cols>
  <sheetData>
    <row r="1" spans="1:5" ht="54" thickTop="1" thickBot="1">
      <c r="A1" s="40" t="s">
        <v>23</v>
      </c>
      <c r="B1" s="41" t="s">
        <v>24</v>
      </c>
      <c r="C1" s="78" t="s">
        <v>25</v>
      </c>
      <c r="D1" s="82" t="s">
        <v>52</v>
      </c>
      <c r="E1" s="82" t="s">
        <v>53</v>
      </c>
    </row>
    <row r="2" spans="1:5" ht="16.8" thickTop="1" thickBot="1">
      <c r="A2" s="42" t="s">
        <v>26</v>
      </c>
      <c r="B2" s="43">
        <v>127355</v>
      </c>
      <c r="C2" s="79" t="s">
        <v>27</v>
      </c>
      <c r="D2" s="83"/>
      <c r="E2" s="83"/>
    </row>
    <row r="3" spans="1:5" ht="16.2" thickBot="1">
      <c r="A3" s="44" t="s">
        <v>28</v>
      </c>
      <c r="B3" s="45">
        <v>33112</v>
      </c>
      <c r="C3" s="80"/>
      <c r="D3" s="84"/>
      <c r="E3" s="84"/>
    </row>
    <row r="4" spans="1:5" ht="31.8" thickBot="1">
      <c r="A4" s="44" t="s">
        <v>29</v>
      </c>
      <c r="B4" s="46">
        <v>475</v>
      </c>
      <c r="C4" s="80" t="s">
        <v>50</v>
      </c>
      <c r="D4" s="84">
        <v>4033</v>
      </c>
      <c r="E4" s="85">
        <v>0.12</v>
      </c>
    </row>
    <row r="5" spans="1:5" ht="16.2" thickBot="1">
      <c r="A5" s="44" t="s">
        <v>30</v>
      </c>
      <c r="B5" s="46">
        <v>370</v>
      </c>
      <c r="C5" s="80" t="s">
        <v>51</v>
      </c>
      <c r="D5" s="84">
        <v>2566</v>
      </c>
      <c r="E5" s="85">
        <v>0.14000000000000001</v>
      </c>
    </row>
    <row r="6" spans="1:5" ht="16.2" thickBot="1">
      <c r="A6" s="44" t="s">
        <v>17</v>
      </c>
      <c r="B6" s="46">
        <v>19</v>
      </c>
      <c r="C6" s="80"/>
      <c r="D6" s="84"/>
      <c r="E6" s="84"/>
    </row>
    <row r="7" spans="1:5" ht="16.2" thickBot="1">
      <c r="A7" s="44" t="s">
        <v>31</v>
      </c>
      <c r="B7" s="45">
        <v>4212</v>
      </c>
      <c r="C7" s="80" t="s">
        <v>32</v>
      </c>
      <c r="D7" s="84"/>
      <c r="E7" s="84"/>
    </row>
    <row r="8" spans="1:5" ht="16.2" thickBot="1">
      <c r="A8" s="44" t="s">
        <v>19</v>
      </c>
      <c r="B8" s="45">
        <v>1440</v>
      </c>
      <c r="C8" s="80" t="s">
        <v>33</v>
      </c>
      <c r="D8" s="84"/>
      <c r="E8" s="84"/>
    </row>
    <row r="9" spans="1:5" ht="16.2" thickBot="1">
      <c r="A9" s="44" t="s">
        <v>34</v>
      </c>
      <c r="B9" s="45">
        <v>990</v>
      </c>
      <c r="C9" s="80" t="s">
        <v>35</v>
      </c>
      <c r="D9" s="84"/>
      <c r="E9" s="84"/>
    </row>
    <row r="10" spans="1:5" ht="29.4" thickBot="1">
      <c r="A10" s="96" t="s">
        <v>36</v>
      </c>
      <c r="B10" s="98">
        <v>3996</v>
      </c>
      <c r="C10" s="81" t="s">
        <v>56</v>
      </c>
      <c r="D10" s="86">
        <v>32489</v>
      </c>
      <c r="E10" s="85">
        <v>0.12</v>
      </c>
    </row>
    <row r="11" spans="1:5" ht="43.8" thickBot="1">
      <c r="A11" s="97"/>
      <c r="B11" s="99"/>
      <c r="C11" s="79" t="s">
        <v>54</v>
      </c>
      <c r="D11" s="84"/>
      <c r="E11" s="84"/>
    </row>
    <row r="12" spans="1:5" ht="16.2" thickBot="1">
      <c r="A12" s="44" t="s">
        <v>37</v>
      </c>
      <c r="B12" s="45">
        <v>28031</v>
      </c>
      <c r="C12" s="80"/>
      <c r="D12" s="84"/>
      <c r="E12" s="84"/>
    </row>
    <row r="13" spans="1:5" ht="16.2" thickBot="1">
      <c r="A13" s="47" t="s">
        <v>38</v>
      </c>
      <c r="B13" s="48">
        <f>SUM(B2:B12)</f>
        <v>200000</v>
      </c>
      <c r="C13" s="80"/>
      <c r="D13" s="84"/>
      <c r="E13" s="84"/>
    </row>
    <row r="14" spans="1:5" ht="15.6">
      <c r="A14" s="49"/>
      <c r="B14" s="50"/>
      <c r="C14" s="51"/>
    </row>
    <row r="15" spans="1:5" ht="13.8" thickBot="1"/>
    <row r="16" spans="1:5" ht="16.2" thickBot="1">
      <c r="A16" s="53" t="s">
        <v>39</v>
      </c>
      <c r="B16" s="54"/>
      <c r="C16" s="55" t="s">
        <v>40</v>
      </c>
    </row>
    <row r="17" spans="1:3" ht="27" thickBot="1">
      <c r="A17" s="56" t="s">
        <v>41</v>
      </c>
      <c r="B17" s="57">
        <v>41925</v>
      </c>
      <c r="C17" s="58" t="s">
        <v>42</v>
      </c>
    </row>
    <row r="18" spans="1:3" ht="28.8" customHeight="1" thickBot="1">
      <c r="A18" s="56" t="s">
        <v>43</v>
      </c>
      <c r="B18" s="57">
        <v>20963</v>
      </c>
      <c r="C18" s="58" t="s">
        <v>44</v>
      </c>
    </row>
    <row r="19" spans="1:3" ht="27" thickBot="1">
      <c r="A19" s="56" t="s">
        <v>45</v>
      </c>
      <c r="B19" s="57">
        <v>42978</v>
      </c>
      <c r="C19" s="58" t="s">
        <v>46</v>
      </c>
    </row>
    <row r="20" spans="1:3" ht="27" thickBot="1">
      <c r="A20" s="56" t="s">
        <v>47</v>
      </c>
      <c r="B20" s="57">
        <v>21489</v>
      </c>
      <c r="C20" s="58" t="s">
        <v>48</v>
      </c>
    </row>
    <row r="21" spans="1:3" ht="15" thickBot="1">
      <c r="A21" s="59" t="s">
        <v>49</v>
      </c>
      <c r="B21" s="60">
        <f>SUM(B17:B20)</f>
        <v>127355</v>
      </c>
    </row>
    <row r="23" spans="1:3" ht="15.6">
      <c r="A23" s="61"/>
      <c r="B23" s="62"/>
      <c r="C23" s="63"/>
    </row>
    <row r="24" spans="1:3" ht="15.6">
      <c r="A24" s="64"/>
      <c r="B24" s="65"/>
      <c r="C24" s="66"/>
    </row>
    <row r="25" spans="1:3" ht="15.6">
      <c r="A25" s="64"/>
      <c r="B25" s="65"/>
      <c r="C25" s="66"/>
    </row>
    <row r="26" spans="1:3" ht="15.6">
      <c r="A26" s="64"/>
      <c r="B26" s="65"/>
      <c r="C26" s="66"/>
    </row>
    <row r="27" spans="1:3" ht="15.6">
      <c r="A27" s="64"/>
      <c r="B27" s="67"/>
      <c r="C27" s="66"/>
    </row>
    <row r="28" spans="1:3" ht="15.6">
      <c r="A28" s="64"/>
      <c r="B28" s="67"/>
      <c r="C28" s="66"/>
    </row>
    <row r="29" spans="1:3" ht="15.6">
      <c r="A29" s="64"/>
      <c r="B29" s="67"/>
      <c r="C29" s="66"/>
    </row>
    <row r="30" spans="1:3" ht="15.6">
      <c r="A30" s="64"/>
      <c r="B30" s="67"/>
      <c r="C30" s="66"/>
    </row>
    <row r="31" spans="1:3" ht="15.6">
      <c r="A31" s="64"/>
      <c r="B31" s="65"/>
      <c r="C31" s="66"/>
    </row>
    <row r="32" spans="1:3" ht="15.6">
      <c r="A32" s="68"/>
      <c r="B32" s="69"/>
      <c r="C32" s="66"/>
    </row>
    <row r="34" spans="1:2" ht="15.6">
      <c r="A34" s="64"/>
      <c r="B34" s="70"/>
    </row>
    <row r="35" spans="1:2" ht="15.6">
      <c r="A35" s="64"/>
      <c r="B35" s="70"/>
    </row>
    <row r="36" spans="1:2" ht="15.6">
      <c r="A36" s="64"/>
      <c r="B36" s="71"/>
    </row>
    <row r="37" spans="1:2" ht="15.6">
      <c r="A37" s="64"/>
      <c r="B37" s="72"/>
    </row>
    <row r="38" spans="1:2" ht="15.6">
      <c r="A38" s="73"/>
      <c r="B38" s="74"/>
    </row>
    <row r="39" spans="1:2">
      <c r="A39" s="75"/>
    </row>
    <row r="40" spans="1:2">
      <c r="A40" s="75"/>
      <c r="B40" s="76"/>
    </row>
    <row r="41" spans="1:2">
      <c r="A41" s="75"/>
      <c r="B41" s="77"/>
    </row>
    <row r="42" spans="1:2">
      <c r="A42" s="75"/>
    </row>
    <row r="43" spans="1:2">
      <c r="B43" s="76"/>
    </row>
  </sheetData>
  <mergeCells count="2">
    <mergeCell ref="A10:A11"/>
    <mergeCell ref="B10:B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Budget Proposal</vt:lpstr>
      <vt:lpstr>ARPA Budget Detail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Rickert</dc:creator>
  <cp:lastModifiedBy>Annie Wells</cp:lastModifiedBy>
  <cp:lastPrinted>2022-05-12T21:23:30Z</cp:lastPrinted>
  <dcterms:created xsi:type="dcterms:W3CDTF">2021-06-22T14:27:05Z</dcterms:created>
  <dcterms:modified xsi:type="dcterms:W3CDTF">2022-07-18T17:52:49Z</dcterms:modified>
</cp:coreProperties>
</file>